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Variance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78" i="1"/>
  <c r="B64"/>
  <c r="C76" s="1"/>
  <c r="B56"/>
  <c r="B41"/>
  <c r="B42" s="1"/>
  <c r="C54" s="1"/>
  <c r="B40"/>
  <c r="B29"/>
  <c r="B33" s="1"/>
  <c r="B28"/>
  <c r="B23"/>
  <c r="B25" s="1"/>
  <c r="C31" s="1"/>
  <c r="B17"/>
  <c r="B8"/>
  <c r="B9" s="1"/>
  <c r="C15" s="1"/>
  <c r="B7"/>
</calcChain>
</file>

<file path=xl/sharedStrings.xml><?xml version="1.0" encoding="utf-8"?>
<sst xmlns="http://schemas.openxmlformats.org/spreadsheetml/2006/main" count="50" uniqueCount="29">
  <si>
    <t>Salt &amp; Enson Parish Council</t>
  </si>
  <si>
    <t>Schedule C2</t>
  </si>
  <si>
    <t>Variances</t>
  </si>
  <si>
    <t>Box No 3</t>
  </si>
  <si>
    <t>£</t>
  </si>
  <si>
    <t>Figure in 2017 column</t>
  </si>
  <si>
    <t>Figure in 2018 Column</t>
  </si>
  <si>
    <t>Variance</t>
  </si>
  <si>
    <t>Reason</t>
  </si>
  <si>
    <t>Amount (£)</t>
  </si>
  <si>
    <t>Village Hall grant return to pay direct to Biffa</t>
  </si>
  <si>
    <t>Transparency grant for website and costs</t>
  </si>
  <si>
    <t>Balance</t>
  </si>
  <si>
    <t>Box No 4</t>
  </si>
  <si>
    <t xml:space="preserve">Increase in Clerks hours from 9 to 12 from Nov 1st </t>
  </si>
  <si>
    <t>Increase in Clerks rate from 1.7.18</t>
  </si>
  <si>
    <t>Box No 6.</t>
  </si>
  <si>
    <t>Queens 90th Party costs I 2016/17</t>
  </si>
  <si>
    <t>New printer in 2016/17</t>
  </si>
  <si>
    <t>New bench 2017/18</t>
  </si>
  <si>
    <t>New website 2017/18</t>
  </si>
  <si>
    <t>Increase in burial ground maintenance grant</t>
  </si>
  <si>
    <t>Increase in Friendship club donation</t>
  </si>
  <si>
    <t>Increase in donations due to Biffa grant being returned and transferred</t>
  </si>
  <si>
    <t xml:space="preserve">Decrease due to Village hall not requiring grant </t>
  </si>
  <si>
    <t>Box No 9.</t>
  </si>
  <si>
    <t>New Bench - Casey</t>
  </si>
  <si>
    <t>Adoption of Red Phone Box</t>
  </si>
  <si>
    <t>Removal of old bench - Casey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</si>
</sst>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center"/>
    </xf>
    <xf numFmtId="4" fontId="1" fillId="0" borderId="1" xfId="1" applyNumberFormat="1" applyBorder="1"/>
    <xf numFmtId="4" fontId="1" fillId="0" borderId="2" xfId="1" applyNumberFormat="1" applyBorder="1"/>
    <xf numFmtId="4" fontId="1" fillId="0" borderId="3" xfId="1" applyNumberFormat="1" applyBorder="1"/>
    <xf numFmtId="0" fontId="1" fillId="0" borderId="1" xfId="1" applyFill="1" applyBorder="1"/>
    <xf numFmtId="9" fontId="1" fillId="0" borderId="0" xfId="2" applyFont="1"/>
    <xf numFmtId="0" fontId="1" fillId="0" borderId="1" xfId="1" applyFont="1" applyFill="1" applyBorder="1"/>
    <xf numFmtId="0" fontId="1" fillId="0" borderId="1" xfId="1" applyFont="1" applyBorder="1"/>
  </cellXfs>
  <cellStyles count="5">
    <cellStyle name="Normal" xfId="0" builtinId="0"/>
    <cellStyle name="Normal 2" xfId="3"/>
    <cellStyle name="Normal 3" xfId="4"/>
    <cellStyle name="Normal 4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swellClerk/Documents/Salt/2017-18/Accounts/Salt%20Accounts%202017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nces"/>
      <sheetName val="Annual return"/>
      <sheetName val="Payments over £100"/>
      <sheetName val="Reserve AC"/>
      <sheetName val="Income"/>
      <sheetName val="Payments"/>
      <sheetName val="Detailed Summary"/>
      <sheetName val="Overview"/>
      <sheetName val="Bank Rec"/>
      <sheetName val="Reserves"/>
      <sheetName val="vs Budget"/>
    </sheetNames>
    <sheetDataSet>
      <sheetData sheetId="0"/>
      <sheetData sheetId="1">
        <row r="5">
          <cell r="C5">
            <v>3515</v>
          </cell>
          <cell r="D5">
            <v>675</v>
          </cell>
        </row>
        <row r="6">
          <cell r="D6">
            <v>1061</v>
          </cell>
        </row>
        <row r="8">
          <cell r="C8">
            <v>5189</v>
          </cell>
          <cell r="D8">
            <v>3736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9"/>
  <sheetViews>
    <sheetView tabSelected="1" topLeftCell="A46" workbookViewId="0">
      <selection activeCell="B77" sqref="B77"/>
    </sheetView>
  </sheetViews>
  <sheetFormatPr defaultRowHeight="15"/>
  <cols>
    <col min="1" max="1" width="58.5703125" style="2" customWidth="1"/>
    <col min="2" max="2" width="12.42578125" style="2" customWidth="1"/>
    <col min="3" max="256" width="9.140625" style="2"/>
    <col min="257" max="257" width="58.5703125" style="2" customWidth="1"/>
    <col min="258" max="258" width="12.42578125" style="2" customWidth="1"/>
    <col min="259" max="512" width="9.140625" style="2"/>
    <col min="513" max="513" width="58.5703125" style="2" customWidth="1"/>
    <col min="514" max="514" width="12.42578125" style="2" customWidth="1"/>
    <col min="515" max="768" width="9.140625" style="2"/>
    <col min="769" max="769" width="58.5703125" style="2" customWidth="1"/>
    <col min="770" max="770" width="12.42578125" style="2" customWidth="1"/>
    <col min="771" max="1024" width="9.140625" style="2"/>
    <col min="1025" max="1025" width="58.5703125" style="2" customWidth="1"/>
    <col min="1026" max="1026" width="12.42578125" style="2" customWidth="1"/>
    <col min="1027" max="1280" width="9.140625" style="2"/>
    <col min="1281" max="1281" width="58.5703125" style="2" customWidth="1"/>
    <col min="1282" max="1282" width="12.42578125" style="2" customWidth="1"/>
    <col min="1283" max="1536" width="9.140625" style="2"/>
    <col min="1537" max="1537" width="58.5703125" style="2" customWidth="1"/>
    <col min="1538" max="1538" width="12.42578125" style="2" customWidth="1"/>
    <col min="1539" max="1792" width="9.140625" style="2"/>
    <col min="1793" max="1793" width="58.5703125" style="2" customWidth="1"/>
    <col min="1794" max="1794" width="12.42578125" style="2" customWidth="1"/>
    <col min="1795" max="2048" width="9.140625" style="2"/>
    <col min="2049" max="2049" width="58.5703125" style="2" customWidth="1"/>
    <col min="2050" max="2050" width="12.42578125" style="2" customWidth="1"/>
    <col min="2051" max="2304" width="9.140625" style="2"/>
    <col min="2305" max="2305" width="58.5703125" style="2" customWidth="1"/>
    <col min="2306" max="2306" width="12.42578125" style="2" customWidth="1"/>
    <col min="2307" max="2560" width="9.140625" style="2"/>
    <col min="2561" max="2561" width="58.5703125" style="2" customWidth="1"/>
    <col min="2562" max="2562" width="12.42578125" style="2" customWidth="1"/>
    <col min="2563" max="2816" width="9.140625" style="2"/>
    <col min="2817" max="2817" width="58.5703125" style="2" customWidth="1"/>
    <col min="2818" max="2818" width="12.42578125" style="2" customWidth="1"/>
    <col min="2819" max="3072" width="9.140625" style="2"/>
    <col min="3073" max="3073" width="58.5703125" style="2" customWidth="1"/>
    <col min="3074" max="3074" width="12.42578125" style="2" customWidth="1"/>
    <col min="3075" max="3328" width="9.140625" style="2"/>
    <col min="3329" max="3329" width="58.5703125" style="2" customWidth="1"/>
    <col min="3330" max="3330" width="12.42578125" style="2" customWidth="1"/>
    <col min="3331" max="3584" width="9.140625" style="2"/>
    <col min="3585" max="3585" width="58.5703125" style="2" customWidth="1"/>
    <col min="3586" max="3586" width="12.42578125" style="2" customWidth="1"/>
    <col min="3587" max="3840" width="9.140625" style="2"/>
    <col min="3841" max="3841" width="58.5703125" style="2" customWidth="1"/>
    <col min="3842" max="3842" width="12.42578125" style="2" customWidth="1"/>
    <col min="3843" max="4096" width="9.140625" style="2"/>
    <col min="4097" max="4097" width="58.5703125" style="2" customWidth="1"/>
    <col min="4098" max="4098" width="12.42578125" style="2" customWidth="1"/>
    <col min="4099" max="4352" width="9.140625" style="2"/>
    <col min="4353" max="4353" width="58.5703125" style="2" customWidth="1"/>
    <col min="4354" max="4354" width="12.42578125" style="2" customWidth="1"/>
    <col min="4355" max="4608" width="9.140625" style="2"/>
    <col min="4609" max="4609" width="58.5703125" style="2" customWidth="1"/>
    <col min="4610" max="4610" width="12.42578125" style="2" customWidth="1"/>
    <col min="4611" max="4864" width="9.140625" style="2"/>
    <col min="4865" max="4865" width="58.5703125" style="2" customWidth="1"/>
    <col min="4866" max="4866" width="12.42578125" style="2" customWidth="1"/>
    <col min="4867" max="5120" width="9.140625" style="2"/>
    <col min="5121" max="5121" width="58.5703125" style="2" customWidth="1"/>
    <col min="5122" max="5122" width="12.42578125" style="2" customWidth="1"/>
    <col min="5123" max="5376" width="9.140625" style="2"/>
    <col min="5377" max="5377" width="58.5703125" style="2" customWidth="1"/>
    <col min="5378" max="5378" width="12.42578125" style="2" customWidth="1"/>
    <col min="5379" max="5632" width="9.140625" style="2"/>
    <col min="5633" max="5633" width="58.5703125" style="2" customWidth="1"/>
    <col min="5634" max="5634" width="12.42578125" style="2" customWidth="1"/>
    <col min="5635" max="5888" width="9.140625" style="2"/>
    <col min="5889" max="5889" width="58.5703125" style="2" customWidth="1"/>
    <col min="5890" max="5890" width="12.42578125" style="2" customWidth="1"/>
    <col min="5891" max="6144" width="9.140625" style="2"/>
    <col min="6145" max="6145" width="58.5703125" style="2" customWidth="1"/>
    <col min="6146" max="6146" width="12.42578125" style="2" customWidth="1"/>
    <col min="6147" max="6400" width="9.140625" style="2"/>
    <col min="6401" max="6401" width="58.5703125" style="2" customWidth="1"/>
    <col min="6402" max="6402" width="12.42578125" style="2" customWidth="1"/>
    <col min="6403" max="6656" width="9.140625" style="2"/>
    <col min="6657" max="6657" width="58.5703125" style="2" customWidth="1"/>
    <col min="6658" max="6658" width="12.42578125" style="2" customWidth="1"/>
    <col min="6659" max="6912" width="9.140625" style="2"/>
    <col min="6913" max="6913" width="58.5703125" style="2" customWidth="1"/>
    <col min="6914" max="6914" width="12.42578125" style="2" customWidth="1"/>
    <col min="6915" max="7168" width="9.140625" style="2"/>
    <col min="7169" max="7169" width="58.5703125" style="2" customWidth="1"/>
    <col min="7170" max="7170" width="12.42578125" style="2" customWidth="1"/>
    <col min="7171" max="7424" width="9.140625" style="2"/>
    <col min="7425" max="7425" width="58.5703125" style="2" customWidth="1"/>
    <col min="7426" max="7426" width="12.42578125" style="2" customWidth="1"/>
    <col min="7427" max="7680" width="9.140625" style="2"/>
    <col min="7681" max="7681" width="58.5703125" style="2" customWidth="1"/>
    <col min="7682" max="7682" width="12.42578125" style="2" customWidth="1"/>
    <col min="7683" max="7936" width="9.140625" style="2"/>
    <col min="7937" max="7937" width="58.5703125" style="2" customWidth="1"/>
    <col min="7938" max="7938" width="12.42578125" style="2" customWidth="1"/>
    <col min="7939" max="8192" width="9.140625" style="2"/>
    <col min="8193" max="8193" width="58.5703125" style="2" customWidth="1"/>
    <col min="8194" max="8194" width="12.42578125" style="2" customWidth="1"/>
    <col min="8195" max="8448" width="9.140625" style="2"/>
    <col min="8449" max="8449" width="58.5703125" style="2" customWidth="1"/>
    <col min="8450" max="8450" width="12.42578125" style="2" customWidth="1"/>
    <col min="8451" max="8704" width="9.140625" style="2"/>
    <col min="8705" max="8705" width="58.5703125" style="2" customWidth="1"/>
    <col min="8706" max="8706" width="12.42578125" style="2" customWidth="1"/>
    <col min="8707" max="8960" width="9.140625" style="2"/>
    <col min="8961" max="8961" width="58.5703125" style="2" customWidth="1"/>
    <col min="8962" max="8962" width="12.42578125" style="2" customWidth="1"/>
    <col min="8963" max="9216" width="9.140625" style="2"/>
    <col min="9217" max="9217" width="58.5703125" style="2" customWidth="1"/>
    <col min="9218" max="9218" width="12.42578125" style="2" customWidth="1"/>
    <col min="9219" max="9472" width="9.140625" style="2"/>
    <col min="9473" max="9473" width="58.5703125" style="2" customWidth="1"/>
    <col min="9474" max="9474" width="12.42578125" style="2" customWidth="1"/>
    <col min="9475" max="9728" width="9.140625" style="2"/>
    <col min="9729" max="9729" width="58.5703125" style="2" customWidth="1"/>
    <col min="9730" max="9730" width="12.42578125" style="2" customWidth="1"/>
    <col min="9731" max="9984" width="9.140625" style="2"/>
    <col min="9985" max="9985" width="58.5703125" style="2" customWidth="1"/>
    <col min="9986" max="9986" width="12.42578125" style="2" customWidth="1"/>
    <col min="9987" max="10240" width="9.140625" style="2"/>
    <col min="10241" max="10241" width="58.5703125" style="2" customWidth="1"/>
    <col min="10242" max="10242" width="12.42578125" style="2" customWidth="1"/>
    <col min="10243" max="10496" width="9.140625" style="2"/>
    <col min="10497" max="10497" width="58.5703125" style="2" customWidth="1"/>
    <col min="10498" max="10498" width="12.42578125" style="2" customWidth="1"/>
    <col min="10499" max="10752" width="9.140625" style="2"/>
    <col min="10753" max="10753" width="58.5703125" style="2" customWidth="1"/>
    <col min="10754" max="10754" width="12.42578125" style="2" customWidth="1"/>
    <col min="10755" max="11008" width="9.140625" style="2"/>
    <col min="11009" max="11009" width="58.5703125" style="2" customWidth="1"/>
    <col min="11010" max="11010" width="12.42578125" style="2" customWidth="1"/>
    <col min="11011" max="11264" width="9.140625" style="2"/>
    <col min="11265" max="11265" width="58.5703125" style="2" customWidth="1"/>
    <col min="11266" max="11266" width="12.42578125" style="2" customWidth="1"/>
    <col min="11267" max="11520" width="9.140625" style="2"/>
    <col min="11521" max="11521" width="58.5703125" style="2" customWidth="1"/>
    <col min="11522" max="11522" width="12.42578125" style="2" customWidth="1"/>
    <col min="11523" max="11776" width="9.140625" style="2"/>
    <col min="11777" max="11777" width="58.5703125" style="2" customWidth="1"/>
    <col min="11778" max="11778" width="12.42578125" style="2" customWidth="1"/>
    <col min="11779" max="12032" width="9.140625" style="2"/>
    <col min="12033" max="12033" width="58.5703125" style="2" customWidth="1"/>
    <col min="12034" max="12034" width="12.42578125" style="2" customWidth="1"/>
    <col min="12035" max="12288" width="9.140625" style="2"/>
    <col min="12289" max="12289" width="58.5703125" style="2" customWidth="1"/>
    <col min="12290" max="12290" width="12.42578125" style="2" customWidth="1"/>
    <col min="12291" max="12544" width="9.140625" style="2"/>
    <col min="12545" max="12545" width="58.5703125" style="2" customWidth="1"/>
    <col min="12546" max="12546" width="12.42578125" style="2" customWidth="1"/>
    <col min="12547" max="12800" width="9.140625" style="2"/>
    <col min="12801" max="12801" width="58.5703125" style="2" customWidth="1"/>
    <col min="12802" max="12802" width="12.42578125" style="2" customWidth="1"/>
    <col min="12803" max="13056" width="9.140625" style="2"/>
    <col min="13057" max="13057" width="58.5703125" style="2" customWidth="1"/>
    <col min="13058" max="13058" width="12.42578125" style="2" customWidth="1"/>
    <col min="13059" max="13312" width="9.140625" style="2"/>
    <col min="13313" max="13313" width="58.5703125" style="2" customWidth="1"/>
    <col min="13314" max="13314" width="12.42578125" style="2" customWidth="1"/>
    <col min="13315" max="13568" width="9.140625" style="2"/>
    <col min="13569" max="13569" width="58.5703125" style="2" customWidth="1"/>
    <col min="13570" max="13570" width="12.42578125" style="2" customWidth="1"/>
    <col min="13571" max="13824" width="9.140625" style="2"/>
    <col min="13825" max="13825" width="58.5703125" style="2" customWidth="1"/>
    <col min="13826" max="13826" width="12.42578125" style="2" customWidth="1"/>
    <col min="13827" max="14080" width="9.140625" style="2"/>
    <col min="14081" max="14081" width="58.5703125" style="2" customWidth="1"/>
    <col min="14082" max="14082" width="12.42578125" style="2" customWidth="1"/>
    <col min="14083" max="14336" width="9.140625" style="2"/>
    <col min="14337" max="14337" width="58.5703125" style="2" customWidth="1"/>
    <col min="14338" max="14338" width="12.42578125" style="2" customWidth="1"/>
    <col min="14339" max="14592" width="9.140625" style="2"/>
    <col min="14593" max="14593" width="58.5703125" style="2" customWidth="1"/>
    <col min="14594" max="14594" width="12.42578125" style="2" customWidth="1"/>
    <col min="14595" max="14848" width="9.140625" style="2"/>
    <col min="14849" max="14849" width="58.5703125" style="2" customWidth="1"/>
    <col min="14850" max="14850" width="12.42578125" style="2" customWidth="1"/>
    <col min="14851" max="15104" width="9.140625" style="2"/>
    <col min="15105" max="15105" width="58.5703125" style="2" customWidth="1"/>
    <col min="15106" max="15106" width="12.42578125" style="2" customWidth="1"/>
    <col min="15107" max="15360" width="9.140625" style="2"/>
    <col min="15361" max="15361" width="58.5703125" style="2" customWidth="1"/>
    <col min="15362" max="15362" width="12.42578125" style="2" customWidth="1"/>
    <col min="15363" max="15616" width="9.140625" style="2"/>
    <col min="15617" max="15617" width="58.5703125" style="2" customWidth="1"/>
    <col min="15618" max="15618" width="12.42578125" style="2" customWidth="1"/>
    <col min="15619" max="15872" width="9.140625" style="2"/>
    <col min="15873" max="15873" width="58.5703125" style="2" customWidth="1"/>
    <col min="15874" max="15874" width="12.42578125" style="2" customWidth="1"/>
    <col min="15875" max="16128" width="9.140625" style="2"/>
    <col min="16129" max="16129" width="58.5703125" style="2" customWidth="1"/>
    <col min="16130" max="16130" width="12.42578125" style="2" customWidth="1"/>
    <col min="16131" max="16384" width="9.140625" style="2"/>
  </cols>
  <sheetData>
    <row r="1" spans="1:3">
      <c r="A1" s="1" t="s">
        <v>0</v>
      </c>
      <c r="B1" s="2" t="s">
        <v>1</v>
      </c>
    </row>
    <row r="2" spans="1:3">
      <c r="A2" s="1" t="s">
        <v>2</v>
      </c>
    </row>
    <row r="4" spans="1:3">
      <c r="A4" s="3" t="s">
        <v>3</v>
      </c>
      <c r="B4" s="3"/>
    </row>
    <row r="5" spans="1:3">
      <c r="A5" s="3"/>
      <c r="B5" s="3"/>
    </row>
    <row r="6" spans="1:3">
      <c r="A6" s="3"/>
      <c r="B6" s="4" t="s">
        <v>4</v>
      </c>
    </row>
    <row r="7" spans="1:3">
      <c r="A7" s="3" t="s">
        <v>5</v>
      </c>
      <c r="B7" s="5">
        <f>+'[1]Annual return'!D5</f>
        <v>675</v>
      </c>
    </row>
    <row r="8" spans="1:3">
      <c r="A8" s="3" t="s">
        <v>6</v>
      </c>
      <c r="B8" s="5">
        <f>+'[1]Annual return'!C5</f>
        <v>3515</v>
      </c>
    </row>
    <row r="9" spans="1:3" ht="15.75" thickBot="1">
      <c r="A9" s="3" t="s">
        <v>7</v>
      </c>
      <c r="B9" s="6">
        <f>+B8-B7</f>
        <v>2840</v>
      </c>
    </row>
    <row r="10" spans="1:3" ht="15.75" thickTop="1">
      <c r="A10" s="3"/>
      <c r="B10" s="7"/>
    </row>
    <row r="11" spans="1:3">
      <c r="A11" s="3" t="s">
        <v>8</v>
      </c>
      <c r="B11" s="5" t="s">
        <v>9</v>
      </c>
    </row>
    <row r="12" spans="1:3">
      <c r="A12" s="8" t="s">
        <v>10</v>
      </c>
      <c r="B12" s="5">
        <v>2100</v>
      </c>
    </row>
    <row r="13" spans="1:3">
      <c r="A13" s="8" t="s">
        <v>11</v>
      </c>
      <c r="B13" s="5">
        <v>680</v>
      </c>
    </row>
    <row r="14" spans="1:3">
      <c r="A14" s="8"/>
      <c r="B14" s="5"/>
    </row>
    <row r="15" spans="1:3">
      <c r="A15" s="3" t="s">
        <v>12</v>
      </c>
      <c r="B15" s="5">
        <v>60</v>
      </c>
      <c r="C15" s="9">
        <f>+B15/B9</f>
        <v>2.1126760563380281E-2</v>
      </c>
    </row>
    <row r="16" spans="1:3">
      <c r="A16" s="3"/>
      <c r="B16" s="5"/>
    </row>
    <row r="17" spans="1:3" ht="15.75" thickBot="1">
      <c r="A17" s="3"/>
      <c r="B17" s="6">
        <f>SUM(B12:B16)</f>
        <v>2840</v>
      </c>
    </row>
    <row r="18" spans="1:3" ht="15.75" thickTop="1"/>
    <row r="20" spans="1:3">
      <c r="A20" s="3" t="s">
        <v>13</v>
      </c>
      <c r="B20" s="3"/>
    </row>
    <row r="21" spans="1:3">
      <c r="A21" s="3"/>
      <c r="B21" s="3"/>
    </row>
    <row r="22" spans="1:3">
      <c r="A22" s="3"/>
      <c r="B22" s="4" t="s">
        <v>4</v>
      </c>
    </row>
    <row r="23" spans="1:3">
      <c r="A23" s="3" t="s">
        <v>5</v>
      </c>
      <c r="B23" s="5">
        <f>+'[1]Annual return'!D6</f>
        <v>1061</v>
      </c>
    </row>
    <row r="24" spans="1:3">
      <c r="A24" s="3" t="s">
        <v>6</v>
      </c>
      <c r="B24" s="5">
        <v>1277</v>
      </c>
    </row>
    <row r="25" spans="1:3" ht="15.75" thickBot="1">
      <c r="A25" s="3" t="s">
        <v>7</v>
      </c>
      <c r="B25" s="6">
        <f>+B24-B23</f>
        <v>216</v>
      </c>
    </row>
    <row r="26" spans="1:3" ht="15.75" thickTop="1">
      <c r="A26" s="3"/>
      <c r="B26" s="7"/>
    </row>
    <row r="27" spans="1:3">
      <c r="A27" s="3" t="s">
        <v>8</v>
      </c>
      <c r="B27" s="5" t="s">
        <v>9</v>
      </c>
    </row>
    <row r="28" spans="1:3">
      <c r="A28" s="8" t="s">
        <v>14</v>
      </c>
      <c r="B28" s="5">
        <f>(5*3)*10.467</f>
        <v>157.005</v>
      </c>
    </row>
    <row r="29" spans="1:3">
      <c r="A29" s="8" t="s">
        <v>15</v>
      </c>
      <c r="B29" s="5">
        <f>((9*4)+(12*5))*(10.467-10.009)</f>
        <v>43.968000000000018</v>
      </c>
    </row>
    <row r="30" spans="1:3">
      <c r="A30" s="8"/>
      <c r="B30" s="5"/>
    </row>
    <row r="31" spans="1:3">
      <c r="A31" s="3" t="s">
        <v>12</v>
      </c>
      <c r="B31" s="5">
        <v>15.03</v>
      </c>
      <c r="C31" s="9">
        <f>+B31/B25</f>
        <v>6.958333333333333E-2</v>
      </c>
    </row>
    <row r="32" spans="1:3">
      <c r="A32" s="3"/>
      <c r="B32" s="5"/>
    </row>
    <row r="33" spans="1:2" ht="15.75" thickBot="1">
      <c r="A33" s="3"/>
      <c r="B33" s="6">
        <f>SUM(B28:B32)</f>
        <v>216.00300000000001</v>
      </c>
    </row>
    <row r="34" spans="1:2" ht="15.75" thickTop="1"/>
    <row r="37" spans="1:2">
      <c r="A37" s="3" t="s">
        <v>16</v>
      </c>
      <c r="B37" s="3"/>
    </row>
    <row r="38" spans="1:2">
      <c r="A38" s="3"/>
      <c r="B38" s="3"/>
    </row>
    <row r="39" spans="1:2">
      <c r="A39" s="3"/>
      <c r="B39" s="4" t="s">
        <v>4</v>
      </c>
    </row>
    <row r="40" spans="1:2">
      <c r="A40" s="3" t="s">
        <v>5</v>
      </c>
      <c r="B40" s="5">
        <f>+'[1]Annual return'!D8</f>
        <v>3736</v>
      </c>
    </row>
    <row r="41" spans="1:2">
      <c r="A41" s="3" t="s">
        <v>6</v>
      </c>
      <c r="B41" s="5">
        <f>+'[1]Annual return'!C8</f>
        <v>5189</v>
      </c>
    </row>
    <row r="42" spans="1:2" ht="15.75" thickBot="1">
      <c r="A42" s="3" t="s">
        <v>7</v>
      </c>
      <c r="B42" s="6">
        <f>+B41-B40</f>
        <v>1453</v>
      </c>
    </row>
    <row r="43" spans="1:2" ht="15.75" thickTop="1">
      <c r="A43" s="3"/>
      <c r="B43" s="7"/>
    </row>
    <row r="44" spans="1:2">
      <c r="A44" s="3" t="s">
        <v>8</v>
      </c>
      <c r="B44" s="5" t="s">
        <v>9</v>
      </c>
    </row>
    <row r="45" spans="1:2">
      <c r="A45" s="8"/>
      <c r="B45" s="5"/>
    </row>
    <row r="46" spans="1:2">
      <c r="A46" s="8" t="s">
        <v>17</v>
      </c>
      <c r="B46" s="5">
        <v>-274</v>
      </c>
    </row>
    <row r="47" spans="1:2">
      <c r="A47" s="8" t="s">
        <v>18</v>
      </c>
      <c r="B47" s="5">
        <v>-90</v>
      </c>
    </row>
    <row r="48" spans="1:2">
      <c r="A48" s="8" t="s">
        <v>19</v>
      </c>
      <c r="B48" s="5">
        <v>415.2</v>
      </c>
    </row>
    <row r="49" spans="1:3">
      <c r="A49" s="8" t="s">
        <v>20</v>
      </c>
      <c r="B49" s="5">
        <v>600</v>
      </c>
    </row>
    <row r="50" spans="1:3">
      <c r="A50" s="8" t="s">
        <v>21</v>
      </c>
      <c r="B50" s="5">
        <v>100</v>
      </c>
    </row>
    <row r="51" spans="1:3">
      <c r="A51" s="10" t="s">
        <v>22</v>
      </c>
      <c r="B51" s="5">
        <v>50</v>
      </c>
    </row>
    <row r="52" spans="1:3">
      <c r="A52" s="8" t="s">
        <v>23</v>
      </c>
      <c r="B52" s="5">
        <v>2100</v>
      </c>
    </row>
    <row r="53" spans="1:3">
      <c r="A53" s="8" t="s">
        <v>24</v>
      </c>
      <c r="B53" s="5">
        <v>-1500</v>
      </c>
    </row>
    <row r="54" spans="1:3">
      <c r="A54" s="3" t="s">
        <v>12</v>
      </c>
      <c r="B54" s="5">
        <v>51.8</v>
      </c>
      <c r="C54" s="9">
        <f>+B54/B42</f>
        <v>3.5650378527185132E-2</v>
      </c>
    </row>
    <row r="55" spans="1:3">
      <c r="A55" s="3"/>
      <c r="B55" s="5"/>
    </row>
    <row r="56" spans="1:3" ht="15.75" thickBot="1">
      <c r="A56" s="3"/>
      <c r="B56" s="6">
        <f>SUM(B45:B55)</f>
        <v>1452.9999999999998</v>
      </c>
    </row>
    <row r="57" spans="1:3" ht="15.75" thickTop="1"/>
    <row r="59" spans="1:3">
      <c r="A59" s="11" t="s">
        <v>25</v>
      </c>
      <c r="B59" s="3"/>
    </row>
    <row r="60" spans="1:3">
      <c r="A60" s="3"/>
      <c r="B60" s="3"/>
    </row>
    <row r="61" spans="1:3">
      <c r="A61" s="3"/>
      <c r="B61" s="4" t="s">
        <v>4</v>
      </c>
    </row>
    <row r="62" spans="1:3">
      <c r="A62" s="3" t="s">
        <v>5</v>
      </c>
      <c r="B62" s="5">
        <v>2776</v>
      </c>
    </row>
    <row r="63" spans="1:3">
      <c r="A63" s="3" t="s">
        <v>6</v>
      </c>
      <c r="B63" s="5">
        <v>2806</v>
      </c>
    </row>
    <row r="64" spans="1:3" ht="15.75" thickBot="1">
      <c r="A64" s="3" t="s">
        <v>7</v>
      </c>
      <c r="B64" s="6">
        <f>+B63-B62</f>
        <v>30</v>
      </c>
    </row>
    <row r="65" spans="1:3" ht="15.75" thickTop="1">
      <c r="A65" s="3"/>
      <c r="B65" s="7"/>
    </row>
    <row r="66" spans="1:3">
      <c r="A66" s="3" t="s">
        <v>8</v>
      </c>
      <c r="B66" s="5" t="s">
        <v>9</v>
      </c>
    </row>
    <row r="67" spans="1:3">
      <c r="A67" s="10" t="s">
        <v>26</v>
      </c>
      <c r="B67" s="5">
        <v>346</v>
      </c>
    </row>
    <row r="68" spans="1:3">
      <c r="A68" s="10" t="s">
        <v>27</v>
      </c>
      <c r="B68" s="5">
        <v>1</v>
      </c>
    </row>
    <row r="69" spans="1:3">
      <c r="A69" s="10" t="s">
        <v>28</v>
      </c>
      <c r="B69" s="5">
        <v>-317.25</v>
      </c>
    </row>
    <row r="70" spans="1:3">
      <c r="A70" s="8"/>
      <c r="B70" s="5"/>
    </row>
    <row r="71" spans="1:3">
      <c r="A71" s="8"/>
      <c r="B71" s="5"/>
    </row>
    <row r="72" spans="1:3">
      <c r="A72" s="8"/>
      <c r="B72" s="5"/>
    </row>
    <row r="73" spans="1:3">
      <c r="A73" s="10"/>
      <c r="B73" s="5"/>
    </row>
    <row r="74" spans="1:3">
      <c r="A74" s="8"/>
      <c r="B74" s="5"/>
    </row>
    <row r="75" spans="1:3">
      <c r="A75" s="8"/>
      <c r="B75" s="5"/>
    </row>
    <row r="76" spans="1:3">
      <c r="A76" s="3" t="s">
        <v>12</v>
      </c>
      <c r="B76" s="5">
        <v>0.25</v>
      </c>
      <c r="C76" s="9">
        <f>+B76/B64</f>
        <v>8.3333333333333332E-3</v>
      </c>
    </row>
    <row r="77" spans="1:3">
      <c r="A77" s="3"/>
      <c r="B77" s="5"/>
    </row>
    <row r="78" spans="1:3" ht="15.75" thickBot="1">
      <c r="A78" s="3"/>
      <c r="B78" s="6">
        <f>SUM(B67:B77)</f>
        <v>30</v>
      </c>
    </row>
    <row r="79" spans="1:3" ht="15.75" thickTop="1"/>
  </sheetData>
  <pageMargins left="0.70866141732283472" right="0.70866141732283472" top="0.23622047244094491" bottom="0.19685039370078741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Horitt</dc:creator>
  <cp:lastModifiedBy>Lisa Horitt</cp:lastModifiedBy>
  <dcterms:created xsi:type="dcterms:W3CDTF">2018-05-08T13:52:09Z</dcterms:created>
  <dcterms:modified xsi:type="dcterms:W3CDTF">2018-05-08T13:52:29Z</dcterms:modified>
</cp:coreProperties>
</file>